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a03362990577e8c/Mairie/Scolaire/"/>
    </mc:Choice>
  </mc:AlternateContent>
  <xr:revisionPtr revIDLastSave="185" documentId="8_{29BA374E-74FA-464E-9C87-EEEC6BD75FB0}" xr6:coauthVersionLast="47" xr6:coauthVersionMax="47" xr10:uidLastSave="{9F658A55-367A-4E07-B0A5-1CA78F7233B7}"/>
  <workbookProtection workbookAlgorithmName="SHA-512" workbookHashValue="usP+nXcuA3pRxvSjRIau4rOZjQ5dnANx2AZycMP1kxDarUQym73QXVC2Zts/hlsOxNtQEn6uqa5IKmE30cdlhA==" workbookSaltValue="d5aFoTWcJl5z6XR2MHXLTg==" workbookSpinCount="100000" lockStructure="1"/>
  <bookViews>
    <workbookView xWindow="-103" yWindow="-103" windowWidth="24892" windowHeight="14914" xr2:uid="{00000000-000D-0000-FFFF-FFFF00000000}"/>
  </bookViews>
  <sheets>
    <sheet name="Tarifs Périscolaire" sheetId="4" r:id="rId1"/>
  </sheets>
  <definedNames>
    <definedName name="_xlnm.Print_Area" localSheetId="0">'Tarifs Périscolaire'!$B$1:$F$34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4" l="1"/>
  <c r="F21" i="4" s="1"/>
  <c r="F23" i="4" s="1"/>
  <c r="F19" i="4"/>
  <c r="D19" i="4"/>
  <c r="F15" i="4"/>
  <c r="D15" i="4"/>
  <c r="D21" i="4" l="1"/>
  <c r="D23" i="4" s="1"/>
  <c r="D27" i="4"/>
  <c r="F27" i="4"/>
</calcChain>
</file>

<file path=xl/sharedStrings.xml><?xml version="1.0" encoding="utf-8"?>
<sst xmlns="http://schemas.openxmlformats.org/spreadsheetml/2006/main" count="22" uniqueCount="18">
  <si>
    <t>QF &lt;  600</t>
  </si>
  <si>
    <t>APS (1/4h)</t>
  </si>
  <si>
    <t>restauration scolaire</t>
  </si>
  <si>
    <t>Tarif brut</t>
  </si>
  <si>
    <r>
      <t xml:space="preserve">QF </t>
    </r>
    <r>
      <rPr>
        <b/>
        <sz val="14"/>
        <color rgb="FF000000"/>
        <rFont val="Calibri"/>
        <family val="2"/>
      </rPr>
      <t>≥</t>
    </r>
    <r>
      <rPr>
        <b/>
        <sz val="14"/>
        <color rgb="FF000000"/>
        <rFont val="Calibri"/>
        <family val="2"/>
        <scheme val="minor"/>
      </rPr>
      <t xml:space="preserve">  2 396</t>
    </r>
  </si>
  <si>
    <t>CALCUL des tarifs au 01/09/204
des l'Accueil PériScolaire (APS) et restauration scolaire</t>
  </si>
  <si>
    <t>REMPLIR ICI</t>
  </si>
  <si>
    <t>Quotient retenu pour le calcul :</t>
  </si>
  <si>
    <t>Indiquez votre Quotient familial :</t>
  </si>
  <si>
    <t>Tarif pour mon coefficient</t>
  </si>
  <si>
    <t>taux effort :</t>
  </si>
  <si>
    <t>tarif de base :</t>
  </si>
  <si>
    <t>tarif pour mon coefficient :</t>
  </si>
  <si>
    <t>tarif hors commune :</t>
  </si>
  <si>
    <t>tarif maximum hors commune :</t>
  </si>
  <si>
    <t>tarif maximum :</t>
  </si>
  <si>
    <t>tarif minimum hors commune :</t>
  </si>
  <si>
    <t>tarif minimum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</si>
</sst>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9474C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DFE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" fontId="9" fillId="7" borderId="0" xfId="1" applyNumberFormat="1" applyFont="1" applyFill="1" applyBorder="1" applyAlignment="1">
      <alignment horizontal="center" vertical="center"/>
    </xf>
    <xf numFmtId="1" fontId="9" fillId="4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right" vertical="center"/>
    </xf>
    <xf numFmtId="8" fontId="0" fillId="0" borderId="1" xfId="0" applyNumberFormat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3" fillId="0" borderId="3" xfId="0" applyFont="1" applyBorder="1"/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8" fontId="0" fillId="5" borderId="6" xfId="0" applyNumberFormat="1" applyFill="1" applyBorder="1" applyAlignment="1">
      <alignment horizontal="right" vertical="center"/>
    </xf>
    <xf numFmtId="8" fontId="0" fillId="5" borderId="7" xfId="0" applyNumberForma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8" fontId="0" fillId="0" borderId="9" xfId="0" applyNumberFormat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8" fontId="0" fillId="5" borderId="11" xfId="0" applyNumberFormat="1" applyFill="1" applyBorder="1" applyAlignment="1">
      <alignment horizontal="right" vertical="center"/>
    </xf>
    <xf numFmtId="8" fontId="0" fillId="5" borderId="12" xfId="0" applyNumberForma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/>
    </xf>
    <xf numFmtId="8" fontId="0" fillId="6" borderId="6" xfId="0" applyNumberFormat="1" applyFill="1" applyBorder="1" applyAlignment="1">
      <alignment horizontal="right" vertical="center"/>
    </xf>
    <xf numFmtId="8" fontId="0" fillId="6" borderId="7" xfId="0" applyNumberForma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8" fontId="0" fillId="6" borderId="11" xfId="0" applyNumberFormat="1" applyFill="1" applyBorder="1" applyAlignment="1">
      <alignment horizontal="right" vertical="center"/>
    </xf>
    <xf numFmtId="8" fontId="0" fillId="6" borderId="12" xfId="0" applyNumberFormat="1" applyFill="1" applyBorder="1" applyAlignment="1">
      <alignment horizontal="right" vertical="center"/>
    </xf>
    <xf numFmtId="0" fontId="6" fillId="8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right" vertical="center"/>
    </xf>
    <xf numFmtId="44" fontId="9" fillId="4" borderId="16" xfId="1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4" fontId="9" fillId="4" borderId="17" xfId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44" fontId="9" fillId="4" borderId="19" xfId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4" fontId="9" fillId="4" borderId="2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</cellXfs>
  <cellStyles count="3">
    <cellStyle name="Milliers 2" xfId="2" xr:uid="{00000000-0005-0000-0000-000000000000}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474C2"/>
      <color rgb="FFCCCCFF"/>
      <color rgb="FFE9D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25</xdr:row>
      <xdr:rowOff>77528</xdr:rowOff>
    </xdr:from>
    <xdr:to>
      <xdr:col>6</xdr:col>
      <xdr:colOff>59872</xdr:colOff>
      <xdr:row>32</xdr:row>
      <xdr:rowOff>133885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C922F43-1F59-4FCF-A8AD-7ECC7DAF3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43" y="6102771"/>
          <a:ext cx="5725886" cy="11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95428</xdr:colOff>
      <xdr:row>0</xdr:row>
      <xdr:rowOff>61775</xdr:rowOff>
    </xdr:from>
    <xdr:to>
      <xdr:col>0</xdr:col>
      <xdr:colOff>1091138</xdr:colOff>
      <xdr:row>0</xdr:row>
      <xdr:rowOff>794656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C854E2-92CC-4EAC-94DB-0DAA3BCA6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28" y="61775"/>
          <a:ext cx="995710" cy="732881"/>
        </a:xfrm>
        <a:prstGeom prst="rect">
          <a:avLst/>
        </a:prstGeom>
      </xdr:spPr>
    </xdr:pic>
    <xdr:clientData/>
  </xdr:twoCellAnchor>
  <xdr:twoCellAnchor>
    <xdr:from>
      <xdr:col>4</xdr:col>
      <xdr:colOff>92529</xdr:colOff>
      <xdr:row>2</xdr:row>
      <xdr:rowOff>48986</xdr:rowOff>
    </xdr:from>
    <xdr:to>
      <xdr:col>5</xdr:col>
      <xdr:colOff>190501</xdr:colOff>
      <xdr:row>3</xdr:row>
      <xdr:rowOff>1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5193B52E-6179-E659-4FA4-F7A125B59AB1}"/>
            </a:ext>
          </a:extLst>
        </xdr:cNvPr>
        <xdr:cNvSpPr/>
      </xdr:nvSpPr>
      <xdr:spPr>
        <a:xfrm>
          <a:off x="3189515" y="4294415"/>
          <a:ext cx="310243" cy="1524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C6F2-8514-45F6-8BD1-713A06D57C1D}">
  <dimension ref="A1:F29"/>
  <sheetViews>
    <sheetView showGridLines="0" tabSelected="1" zoomScaleNormal="100" workbookViewId="0">
      <selection activeCell="D3" sqref="D3"/>
    </sheetView>
  </sheetViews>
  <sheetFormatPr baseColWidth="10" defaultColWidth="11.3828125" defaultRowHeight="14.6" x14ac:dyDescent="0.4"/>
  <cols>
    <col min="1" max="1" width="16.84375" style="1" bestFit="1" customWidth="1"/>
    <col min="2" max="2" width="30" style="1" customWidth="1"/>
    <col min="3" max="3" width="2.53515625" style="1" customWidth="1"/>
    <col min="4" max="4" width="14.69140625" style="1" customWidth="1"/>
    <col min="5" max="5" width="3" style="1" customWidth="1"/>
    <col min="6" max="6" width="14.69140625" style="1" customWidth="1"/>
    <col min="7" max="16384" width="11.3828125" style="1"/>
  </cols>
  <sheetData>
    <row r="1" spans="1:6" ht="66.900000000000006" customHeight="1" x14ac:dyDescent="0.4">
      <c r="A1" s="59" t="s">
        <v>5</v>
      </c>
      <c r="B1" s="59"/>
      <c r="C1" s="59"/>
      <c r="D1" s="59"/>
      <c r="E1" s="59"/>
      <c r="F1" s="60"/>
    </row>
    <row r="2" spans="1:6" ht="10" customHeight="1" x14ac:dyDescent="0.4">
      <c r="B2" s="2"/>
      <c r="C2" s="2"/>
      <c r="D2" s="2"/>
      <c r="E2" s="2"/>
      <c r="F2" s="2"/>
    </row>
    <row r="3" spans="1:6" ht="15" customHeight="1" x14ac:dyDescent="0.4">
      <c r="B3" s="16" t="s">
        <v>8</v>
      </c>
      <c r="C3" s="5"/>
      <c r="D3" s="9"/>
      <c r="F3" s="15" t="s">
        <v>6</v>
      </c>
    </row>
    <row r="4" spans="1:6" ht="15" customHeight="1" x14ac:dyDescent="0.4">
      <c r="B4" s="61" t="s">
        <v>7</v>
      </c>
      <c r="C4" s="5"/>
      <c r="D4" s="10" t="str">
        <f>IF(D3="","",IF(D3&lt;600,600,IF(D3&gt;2396,2396,D3)))</f>
        <v/>
      </c>
    </row>
    <row r="5" spans="1:6" ht="10" customHeight="1" x14ac:dyDescent="0.4">
      <c r="B5" s="2"/>
      <c r="C5" s="2"/>
      <c r="D5" s="2"/>
      <c r="E5" s="2"/>
      <c r="F5" s="2"/>
    </row>
    <row r="6" spans="1:6" ht="29.15" x14ac:dyDescent="0.4">
      <c r="B6" s="5"/>
      <c r="C6" s="5"/>
      <c r="D6" s="3" t="s">
        <v>1</v>
      </c>
      <c r="E6" s="2"/>
      <c r="F6" s="4" t="s">
        <v>2</v>
      </c>
    </row>
    <row r="7" spans="1:6" ht="18.45" customHeight="1" x14ac:dyDescent="0.4">
      <c r="B7" s="14" t="s">
        <v>10</v>
      </c>
      <c r="C7" s="5"/>
      <c r="D7" s="7">
        <v>1.62864E-4</v>
      </c>
      <c r="E7" s="11"/>
      <c r="F7" s="7">
        <v>1.4197247999999999E-3</v>
      </c>
    </row>
    <row r="8" spans="1:6" ht="6" customHeight="1" x14ac:dyDescent="0.4">
      <c r="B8" s="14"/>
      <c r="C8" s="5"/>
      <c r="D8" s="8"/>
      <c r="E8" s="11"/>
      <c r="F8" s="8"/>
    </row>
    <row r="9" spans="1:6" ht="15.9" x14ac:dyDescent="0.4">
      <c r="B9" s="14" t="s">
        <v>11</v>
      </c>
      <c r="C9" s="5"/>
      <c r="D9" s="7">
        <v>0.18852659999999999</v>
      </c>
      <c r="E9" s="11"/>
      <c r="F9" s="7">
        <v>1.6915883999999999</v>
      </c>
    </row>
    <row r="10" spans="1:6" ht="10" customHeight="1" x14ac:dyDescent="0.4">
      <c r="B10" s="2"/>
      <c r="C10" s="2"/>
      <c r="D10" s="2"/>
      <c r="E10" s="2"/>
      <c r="F10" s="2"/>
    </row>
    <row r="11" spans="1:6" ht="29.15" x14ac:dyDescent="0.4">
      <c r="C11" s="2"/>
      <c r="D11" s="3" t="s">
        <v>1</v>
      </c>
      <c r="E11" s="2"/>
      <c r="F11" s="4" t="s">
        <v>2</v>
      </c>
    </row>
    <row r="12" spans="1:6" ht="6" customHeight="1" thickBot="1" x14ac:dyDescent="0.55000000000000004">
      <c r="B12" s="17"/>
      <c r="C12" s="18"/>
      <c r="D12" s="19"/>
      <c r="E12" s="18"/>
      <c r="F12" s="20"/>
    </row>
    <row r="13" spans="1:6" x14ac:dyDescent="0.4">
      <c r="A13" s="37" t="s">
        <v>0</v>
      </c>
      <c r="B13" s="26" t="s">
        <v>17</v>
      </c>
      <c r="C13" s="27"/>
      <c r="D13" s="38">
        <v>0.28624499999999997</v>
      </c>
      <c r="E13" s="26"/>
      <c r="F13" s="39">
        <v>2.5434232799999998</v>
      </c>
    </row>
    <row r="14" spans="1:6" ht="6" customHeight="1" x14ac:dyDescent="0.4">
      <c r="A14" s="40"/>
      <c r="B14" s="12"/>
      <c r="C14" s="2"/>
      <c r="D14" s="13"/>
      <c r="E14" s="12"/>
      <c r="F14" s="31"/>
    </row>
    <row r="15" spans="1:6" ht="15" thickBot="1" x14ac:dyDescent="0.45">
      <c r="A15" s="41"/>
      <c r="B15" s="33" t="s">
        <v>16</v>
      </c>
      <c r="C15" s="34"/>
      <c r="D15" s="42">
        <f>D13+D13*30%</f>
        <v>0.37211849999999996</v>
      </c>
      <c r="E15" s="33"/>
      <c r="F15" s="43">
        <f>F13+F13*30%</f>
        <v>3.3064502639999995</v>
      </c>
    </row>
    <row r="16" spans="1:6" ht="10" customHeight="1" thickBot="1" x14ac:dyDescent="0.55000000000000004">
      <c r="B16" s="21"/>
      <c r="C16" s="22"/>
      <c r="D16" s="23"/>
      <c r="E16" s="22"/>
      <c r="F16" s="24"/>
    </row>
    <row r="17" spans="1:6" ht="18.45" customHeight="1" x14ac:dyDescent="0.4">
      <c r="A17" s="25" t="s">
        <v>4</v>
      </c>
      <c r="B17" s="26" t="s">
        <v>15</v>
      </c>
      <c r="C17" s="27"/>
      <c r="D17" s="28">
        <v>0.57874874399999998</v>
      </c>
      <c r="E17" s="26"/>
      <c r="F17" s="29">
        <v>5.0932490207999992</v>
      </c>
    </row>
    <row r="18" spans="1:6" ht="6" customHeight="1" x14ac:dyDescent="0.4">
      <c r="A18" s="30"/>
      <c r="B18" s="12"/>
      <c r="C18" s="2"/>
      <c r="D18" s="13"/>
      <c r="E18" s="12"/>
      <c r="F18" s="31"/>
    </row>
    <row r="19" spans="1:6" ht="15" thickBot="1" x14ac:dyDescent="0.45">
      <c r="A19" s="32"/>
      <c r="B19" s="33" t="s">
        <v>14</v>
      </c>
      <c r="C19" s="34"/>
      <c r="D19" s="35">
        <f>D17+D17*30%</f>
        <v>0.75237336719999992</v>
      </c>
      <c r="E19" s="33"/>
      <c r="F19" s="36">
        <f>F17+F17*30%</f>
        <v>6.6212237270399985</v>
      </c>
    </row>
    <row r="20" spans="1:6" ht="10" customHeight="1" thickBot="1" x14ac:dyDescent="0.45">
      <c r="C20" s="18"/>
    </row>
    <row r="21" spans="1:6" ht="15.9" x14ac:dyDescent="0.4">
      <c r="A21" s="44" t="s">
        <v>9</v>
      </c>
      <c r="B21" s="45" t="s">
        <v>12</v>
      </c>
      <c r="C21" s="27"/>
      <c r="D21" s="46" t="str">
        <f>IF(D3="","",D4*D7+D9)</f>
        <v/>
      </c>
      <c r="E21" s="47"/>
      <c r="F21" s="48" t="str">
        <f>IF(D4="","",D4*F7+F9)</f>
        <v/>
      </c>
    </row>
    <row r="22" spans="1:6" ht="6" customHeight="1" x14ac:dyDescent="0.4">
      <c r="A22" s="49"/>
      <c r="B22" s="50"/>
      <c r="C22" s="2"/>
      <c r="D22" s="51"/>
      <c r="E22" s="52"/>
      <c r="F22" s="53"/>
    </row>
    <row r="23" spans="1:6" ht="16.3" thickBot="1" x14ac:dyDescent="0.45">
      <c r="A23" s="54"/>
      <c r="B23" s="55" t="s">
        <v>13</v>
      </c>
      <c r="C23" s="34"/>
      <c r="D23" s="56" t="str">
        <f>IF(D4="","",D21+D21*30%)</f>
        <v/>
      </c>
      <c r="E23" s="57"/>
      <c r="F23" s="58" t="str">
        <f>IF(D3="","",F21+F21*30%)</f>
        <v/>
      </c>
    </row>
    <row r="24" spans="1:6" ht="29.15" x14ac:dyDescent="0.4">
      <c r="D24" s="3" t="s">
        <v>1</v>
      </c>
      <c r="E24" s="2"/>
      <c r="F24" s="4" t="s">
        <v>2</v>
      </c>
    </row>
    <row r="25" spans="1:6" x14ac:dyDescent="0.4">
      <c r="B25" s="5"/>
      <c r="C25" s="5"/>
      <c r="D25" s="5"/>
      <c r="E25" s="5"/>
      <c r="F25" s="5"/>
    </row>
    <row r="26" spans="1:6" x14ac:dyDescent="0.4">
      <c r="B26" s="5"/>
      <c r="C26" s="5"/>
      <c r="D26" s="5"/>
      <c r="E26" s="5"/>
      <c r="F26" s="5"/>
    </row>
    <row r="27" spans="1:6" hidden="1" x14ac:dyDescent="0.4">
      <c r="B27" s="5" t="s">
        <v>3</v>
      </c>
      <c r="C27" s="5"/>
      <c r="D27" s="6" t="e">
        <f>ROUND(#REF!*(D4/30),2)</f>
        <v>#REF!</v>
      </c>
      <c r="E27" s="5"/>
      <c r="F27" s="6" t="e">
        <f>ROUND(#REF!*(D4/30),2)</f>
        <v>#REF!</v>
      </c>
    </row>
    <row r="28" spans="1:6" x14ac:dyDescent="0.4">
      <c r="B28" s="2"/>
      <c r="C28" s="2"/>
      <c r="D28" s="2"/>
      <c r="E28" s="2"/>
      <c r="F28" s="2"/>
    </row>
    <row r="29" spans="1:6" x14ac:dyDescent="0.4">
      <c r="B29" s="2"/>
      <c r="C29" s="2"/>
      <c r="D29" s="2"/>
      <c r="E29" s="2"/>
      <c r="F29" s="2"/>
    </row>
  </sheetData>
  <sheetProtection algorithmName="SHA-512" hashValue="b2biGhuozN/nI3PvhHfmk1RKY4a4Yt4aJhZqyzqiljMfrhLRsB+c3dNAVXWh3nWOYWfxYxLKowxgZ00j+U0TnA==" saltValue="vmWE4zEeJ0pjShqMLHA7jQ==" spinCount="100000" sheet="1" objects="1" scenarios="1" selectLockedCells="1"/>
  <protectedRanges>
    <protectedRange sqref="D3" name="Quotient"/>
  </protectedRanges>
  <mergeCells count="4">
    <mergeCell ref="A21:A23"/>
    <mergeCell ref="A1:F1"/>
    <mergeCell ref="A13:A15"/>
    <mergeCell ref="A17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Tarifs Périscolaire</vt:lpstr>
      <vt:lpstr>'Tarifs Périscolaire'!Zone_d_impression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THETIOT</dc:creator>
  <cp:lastModifiedBy>Frédéric LAMOUREUX</cp:lastModifiedBy>
  <cp:lastPrinted>2024-03-18T15:45:51Z</cp:lastPrinted>
  <dcterms:created xsi:type="dcterms:W3CDTF">2021-01-25T15:19:46Z</dcterms:created>
  <dcterms:modified xsi:type="dcterms:W3CDTF">2024-03-18T20:09:09Z</dcterms:modified>
</cp:coreProperties>
</file>